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902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5" i="1" l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C26" i="1"/>
  <c r="C27" i="1"/>
  <c r="C28" i="1"/>
  <c r="C29" i="1"/>
  <c r="C30" i="1"/>
  <c r="C25" i="1"/>
  <c r="D12" i="1" l="1"/>
  <c r="D15" i="1"/>
  <c r="D14" i="1"/>
  <c r="D13" i="1"/>
  <c r="E15" i="1" l="1"/>
  <c r="F15" i="1" s="1"/>
  <c r="E13" i="1"/>
  <c r="F13" i="1" s="1"/>
  <c r="E14" i="1"/>
  <c r="E16" i="1" l="1"/>
  <c r="F14" i="1"/>
  <c r="F16" i="1" s="1"/>
</calcChain>
</file>

<file path=xl/sharedStrings.xml><?xml version="1.0" encoding="utf-8"?>
<sst xmlns="http://schemas.openxmlformats.org/spreadsheetml/2006/main" count="48" uniqueCount="37">
  <si>
    <t>Ordinary Rate Increase Calculator</t>
  </si>
  <si>
    <t>Rateable Value:</t>
  </si>
  <si>
    <t>Please note that this is an estimate only of how the rate variation could affect your property.</t>
  </si>
  <si>
    <t>Please enter the details below for the Ordinary Rate shown on your 2018/19 Rate Notice.</t>
  </si>
  <si>
    <t>Tamworth</t>
  </si>
  <si>
    <t>Barraba</t>
  </si>
  <si>
    <t>Manilla</t>
  </si>
  <si>
    <t>Kootingal/Moonbi</t>
  </si>
  <si>
    <t>Villages</t>
  </si>
  <si>
    <t>Rate</t>
  </si>
  <si>
    <t xml:space="preserve">FY 2018-19 </t>
  </si>
  <si>
    <t>FY 2019-20</t>
  </si>
  <si>
    <t>FY 2020-21</t>
  </si>
  <si>
    <t>FY 2021-22</t>
  </si>
  <si>
    <t>Cumulative increase</t>
  </si>
  <si>
    <t>This calculator shows how much your Ordinary rates will increase if council introduces the</t>
  </si>
  <si>
    <t>proposed Special Rate Variation for New Events.</t>
  </si>
  <si>
    <t>IPART have approved a 2.7% rate peg increase for 2019-20. Their SV guidelines advise Council's</t>
  </si>
  <si>
    <t>Council's proposal is to increase all business rates by 3.0% above the approved rate peg each year</t>
  </si>
  <si>
    <t>This calculator does not include any other charges which may appear on your rate notice.</t>
  </si>
  <si>
    <t>for the next 3 years. These increases will then remain permanently in the rate base to fund the</t>
  </si>
  <si>
    <t>Event Attraction Strategy.</t>
  </si>
  <si>
    <t>% Including rate peg</t>
  </si>
  <si>
    <t>Ordinary rates include a base amount ($160) and an ad-valorem rate on land value. The proposed increases</t>
  </si>
  <si>
    <t>SRV % applied to the total council business rate income.</t>
  </si>
  <si>
    <t>to use an estimate rate peg of 2.5% for future years if a phase in period is proposed.</t>
  </si>
  <si>
    <t>% from SRV only</t>
  </si>
  <si>
    <t>Proposed Event Levy on Business rates from 2019-20</t>
  </si>
  <si>
    <t>will only be applied to the ad-valorem rate. The % impact on your total rates may therefore differ from the</t>
  </si>
  <si>
    <t>Impact to your rates for the 3 year phase in period</t>
  </si>
  <si>
    <t>SRV applied to total business rate income</t>
  </si>
  <si>
    <t>Total Ordinary Rate</t>
  </si>
  <si>
    <t>$ increase including rate peg</t>
  </si>
  <si>
    <t>$ increase from SRV only</t>
  </si>
  <si>
    <t>Ordinary Business -</t>
  </si>
  <si>
    <t>Choose from list</t>
  </si>
  <si>
    <t>Enter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</si>
</sst>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_ ;\-#,##0\ "/>
    <numFmt numFmtId="166" formatCode="_(* #,##0.00_);_(* \(#,##0.00\);_(* &quot;-&quot;??_);_(@_)"/>
    <numFmt numFmtId="167" formatCode="_-* #,##0_-;\-* #,##0_-;_-* &quot;-&quot;??_-;_-@_-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14" applyNumberFormat="0" applyAlignment="0" applyProtection="0"/>
    <xf numFmtId="0" fontId="12" fillId="20" borderId="15" applyNumberFormat="0" applyAlignment="0" applyProtection="0"/>
    <xf numFmtId="166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14" applyNumberFormat="0" applyAlignment="0" applyProtection="0"/>
    <xf numFmtId="0" fontId="19" fillId="0" borderId="19" applyNumberFormat="0" applyFill="0" applyAlignment="0" applyProtection="0"/>
    <xf numFmtId="0" fontId="20" fillId="10" borderId="0" applyNumberFormat="0" applyBorder="0" applyAlignment="0" applyProtection="0"/>
    <xf numFmtId="0" fontId="6" fillId="7" borderId="20" applyNumberFormat="0" applyFont="0" applyAlignment="0" applyProtection="0"/>
    <xf numFmtId="0" fontId="21" fillId="19" borderId="21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1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14" applyNumberFormat="0" applyAlignment="0" applyProtection="0"/>
    <xf numFmtId="0" fontId="12" fillId="20" borderId="15" applyNumberFormat="0" applyAlignment="0" applyProtection="0"/>
    <xf numFmtId="166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14" applyNumberFormat="0" applyAlignment="0" applyProtection="0"/>
    <xf numFmtId="0" fontId="19" fillId="0" borderId="19" applyNumberFormat="0" applyFill="0" applyAlignment="0" applyProtection="0"/>
    <xf numFmtId="0" fontId="20" fillId="10" borderId="0" applyNumberFormat="0" applyBorder="0" applyAlignment="0" applyProtection="0"/>
    <xf numFmtId="0" fontId="6" fillId="0" borderId="0"/>
    <xf numFmtId="0" fontId="3" fillId="0" borderId="0"/>
    <xf numFmtId="0" fontId="6" fillId="7" borderId="20" applyNumberFormat="0" applyFont="0" applyAlignment="0" applyProtection="0"/>
    <xf numFmtId="0" fontId="21" fillId="19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14" applyNumberFormat="0" applyAlignment="0" applyProtection="0"/>
    <xf numFmtId="0" fontId="12" fillId="20" borderId="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14" applyNumberFormat="0" applyAlignment="0" applyProtection="0"/>
    <xf numFmtId="0" fontId="19" fillId="0" borderId="19" applyNumberFormat="0" applyFill="0" applyAlignment="0" applyProtection="0"/>
    <xf numFmtId="0" fontId="20" fillId="10" borderId="0" applyNumberFormat="0" applyBorder="0" applyAlignment="0" applyProtection="0"/>
    <xf numFmtId="0" fontId="6" fillId="0" borderId="0"/>
    <xf numFmtId="0" fontId="8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7" borderId="20" applyNumberFormat="0" applyFont="0" applyAlignment="0" applyProtection="0"/>
    <xf numFmtId="0" fontId="6" fillId="7" borderId="20" applyNumberFormat="0" applyFont="0" applyAlignment="0" applyProtection="0"/>
    <xf numFmtId="0" fontId="21" fillId="19" borderId="2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14" applyNumberFormat="0" applyAlignment="0" applyProtection="0"/>
    <xf numFmtId="0" fontId="12" fillId="20" borderId="15" applyNumberFormat="0" applyAlignment="0" applyProtection="0"/>
    <xf numFmtId="166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14" applyNumberFormat="0" applyAlignment="0" applyProtection="0"/>
    <xf numFmtId="0" fontId="19" fillId="0" borderId="19" applyNumberFormat="0" applyFill="0" applyAlignment="0" applyProtection="0"/>
    <xf numFmtId="0" fontId="20" fillId="10" borderId="0" applyNumberFormat="0" applyBorder="0" applyAlignment="0" applyProtection="0"/>
    <xf numFmtId="0" fontId="6" fillId="7" borderId="20" applyNumberFormat="0" applyFont="0" applyAlignment="0" applyProtection="0"/>
    <xf numFmtId="0" fontId="21" fillId="19" borderId="21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14" applyNumberFormat="0" applyAlignment="0" applyProtection="0"/>
    <xf numFmtId="0" fontId="12" fillId="20" borderId="1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14" applyNumberFormat="0" applyAlignment="0" applyProtection="0"/>
    <xf numFmtId="0" fontId="19" fillId="0" borderId="19" applyNumberFormat="0" applyFill="0" applyAlignment="0" applyProtection="0"/>
    <xf numFmtId="0" fontId="20" fillId="10" borderId="0" applyNumberFormat="0" applyBorder="0" applyAlignment="0" applyProtection="0"/>
    <xf numFmtId="0" fontId="6" fillId="7" borderId="20" applyNumberFormat="0" applyFont="0" applyAlignment="0" applyProtection="0"/>
    <xf numFmtId="0" fontId="21" fillId="19" borderId="21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3" fillId="0" borderId="0"/>
    <xf numFmtId="0" fontId="6" fillId="7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Protection="1"/>
    <xf numFmtId="0" fontId="0" fillId="2" borderId="4" xfId="0" applyFill="1" applyBorder="1" applyProtection="1"/>
    <xf numFmtId="0" fontId="4" fillId="2" borderId="5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2" xfId="0" applyFill="1" applyBorder="1" applyProtection="1"/>
    <xf numFmtId="0" fontId="0" fillId="2" borderId="12" xfId="0" applyFill="1" applyBorder="1" applyProtection="1"/>
    <xf numFmtId="0" fontId="0" fillId="2" borderId="3" xfId="0" applyFill="1" applyBorder="1" applyProtection="1"/>
    <xf numFmtId="10" fontId="0" fillId="2" borderId="0" xfId="2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49" fontId="0" fillId="2" borderId="0" xfId="0" applyNumberFormat="1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3" borderId="1" xfId="0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0" fontId="0" fillId="0" borderId="0" xfId="0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4" borderId="1" xfId="0" applyFill="1" applyBorder="1" applyProtection="1"/>
    <xf numFmtId="167" fontId="0" fillId="21" borderId="3" xfId="3" applyNumberFormat="1" applyFont="1" applyFill="1" applyBorder="1" applyProtection="1"/>
    <xf numFmtId="168" fontId="0" fillId="4" borderId="1" xfId="0" applyNumberFormat="1" applyFill="1" applyBorder="1" applyProtection="1"/>
    <xf numFmtId="10" fontId="0" fillId="3" borderId="1" xfId="2" applyNumberFormat="1" applyFont="1" applyFill="1" applyBorder="1" applyAlignment="1" applyProtection="1">
      <alignment horizontal="center" wrapText="1"/>
    </xf>
    <xf numFmtId="0" fontId="0" fillId="21" borderId="13" xfId="0" applyFill="1" applyBorder="1" applyAlignment="1" applyProtection="1">
      <alignment horizontal="center" wrapText="1"/>
    </xf>
    <xf numFmtId="0" fontId="0" fillId="21" borderId="3" xfId="0" applyFill="1" applyBorder="1" applyAlignment="1" applyProtection="1">
      <alignment horizontal="center" wrapText="1"/>
    </xf>
    <xf numFmtId="0" fontId="0" fillId="21" borderId="1" xfId="0" applyFill="1" applyBorder="1" applyProtection="1"/>
    <xf numFmtId="0" fontId="0" fillId="21" borderId="2" xfId="0" applyFill="1" applyBorder="1" applyProtection="1"/>
    <xf numFmtId="167" fontId="0" fillId="22" borderId="23" xfId="3" applyNumberFormat="1" applyFont="1" applyFill="1" applyBorder="1" applyProtection="1"/>
    <xf numFmtId="0" fontId="0" fillId="22" borderId="12" xfId="0" applyFill="1" applyBorder="1" applyProtection="1"/>
    <xf numFmtId="167" fontId="0" fillId="22" borderId="1" xfId="3" applyNumberFormat="1" applyFont="1" applyFill="1" applyBorder="1" applyProtection="1"/>
    <xf numFmtId="167" fontId="0" fillId="22" borderId="12" xfId="3" applyNumberFormat="1" applyFont="1" applyFill="1" applyBorder="1" applyProtection="1"/>
    <xf numFmtId="0" fontId="0" fillId="21" borderId="23" xfId="0" applyFill="1" applyBorder="1" applyProtection="1"/>
    <xf numFmtId="10" fontId="0" fillId="22" borderId="3" xfId="2" applyNumberFormat="1" applyFont="1" applyFill="1" applyBorder="1" applyAlignment="1" applyProtection="1">
      <alignment horizontal="left"/>
    </xf>
    <xf numFmtId="0" fontId="0" fillId="21" borderId="1" xfId="0" applyFill="1" applyBorder="1" applyAlignment="1" applyProtection="1">
      <alignment horizontal="center" wrapText="1"/>
    </xf>
    <xf numFmtId="167" fontId="5" fillId="22" borderId="2" xfId="3" applyNumberFormat="1" applyFont="1" applyFill="1" applyBorder="1" applyProtection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5" fontId="0" fillId="0" borderId="2" xfId="1" applyNumberFormat="1" applyFont="1" applyFill="1" applyBorder="1" applyAlignment="1" applyProtection="1">
      <alignment horizontal="center"/>
      <protection locked="0"/>
    </xf>
    <xf numFmtId="165" fontId="0" fillId="0" borderId="3" xfId="1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wrapText="1"/>
    </xf>
    <xf numFmtId="0" fontId="0" fillId="21" borderId="2" xfId="0" applyFill="1" applyBorder="1" applyAlignment="1" applyProtection="1">
      <alignment horizontal="center" wrapText="1"/>
    </xf>
    <xf numFmtId="0" fontId="0" fillId="21" borderId="12" xfId="0" applyFill="1" applyBorder="1" applyAlignment="1" applyProtection="1">
      <alignment horizontal="center" wrapText="1"/>
    </xf>
    <xf numFmtId="0" fontId="0" fillId="21" borderId="3" xfId="0" applyFill="1" applyBorder="1" applyAlignment="1" applyProtection="1">
      <alignment horizontal="center" wrapText="1"/>
    </xf>
  </cellXfs>
  <cellStyles count="365">
    <cellStyle name="20% - Accent1 2" xfId="49"/>
    <cellStyle name="20% - Accent1 3" xfId="99"/>
    <cellStyle name="20% - Accent1 4" xfId="170"/>
    <cellStyle name="20% - Accent1 5" xfId="234"/>
    <cellStyle name="20% - Accent1 6" xfId="5"/>
    <cellStyle name="20% - Accent2 2" xfId="50"/>
    <cellStyle name="20% - Accent2 3" xfId="100"/>
    <cellStyle name="20% - Accent2 4" xfId="171"/>
    <cellStyle name="20% - Accent2 5" xfId="235"/>
    <cellStyle name="20% - Accent2 6" xfId="6"/>
    <cellStyle name="20% - Accent3 2" xfId="51"/>
    <cellStyle name="20% - Accent3 3" xfId="101"/>
    <cellStyle name="20% - Accent3 4" xfId="172"/>
    <cellStyle name="20% - Accent3 5" xfId="236"/>
    <cellStyle name="20% - Accent3 6" xfId="7"/>
    <cellStyle name="20% - Accent4 2" xfId="52"/>
    <cellStyle name="20% - Accent4 3" xfId="102"/>
    <cellStyle name="20% - Accent4 4" xfId="173"/>
    <cellStyle name="20% - Accent4 5" xfId="237"/>
    <cellStyle name="20% - Accent4 6" xfId="8"/>
    <cellStyle name="20% - Accent5 2" xfId="53"/>
    <cellStyle name="20% - Accent5 3" xfId="103"/>
    <cellStyle name="20% - Accent5 4" xfId="174"/>
    <cellStyle name="20% - Accent5 5" xfId="238"/>
    <cellStyle name="20% - Accent5 6" xfId="9"/>
    <cellStyle name="20% - Accent6 2" xfId="54"/>
    <cellStyle name="20% - Accent6 3" xfId="104"/>
    <cellStyle name="20% - Accent6 4" xfId="175"/>
    <cellStyle name="20% - Accent6 5" xfId="239"/>
    <cellStyle name="20% - Accent6 6" xfId="10"/>
    <cellStyle name="40% - Accent1 2" xfId="55"/>
    <cellStyle name="40% - Accent1 3" xfId="105"/>
    <cellStyle name="40% - Accent1 4" xfId="176"/>
    <cellStyle name="40% - Accent1 5" xfId="240"/>
    <cellStyle name="40% - Accent1 6" xfId="11"/>
    <cellStyle name="40% - Accent2 2" xfId="56"/>
    <cellStyle name="40% - Accent2 3" xfId="106"/>
    <cellStyle name="40% - Accent2 4" xfId="177"/>
    <cellStyle name="40% - Accent2 5" xfId="241"/>
    <cellStyle name="40% - Accent2 6" xfId="12"/>
    <cellStyle name="40% - Accent3 2" xfId="57"/>
    <cellStyle name="40% - Accent3 3" xfId="107"/>
    <cellStyle name="40% - Accent3 4" xfId="178"/>
    <cellStyle name="40% - Accent3 5" xfId="242"/>
    <cellStyle name="40% - Accent3 6" xfId="13"/>
    <cellStyle name="40% - Accent4 2" xfId="58"/>
    <cellStyle name="40% - Accent4 3" xfId="108"/>
    <cellStyle name="40% - Accent4 4" xfId="179"/>
    <cellStyle name="40% - Accent4 5" xfId="243"/>
    <cellStyle name="40% - Accent4 6" xfId="14"/>
    <cellStyle name="40% - Accent5 2" xfId="59"/>
    <cellStyle name="40% - Accent5 3" xfId="109"/>
    <cellStyle name="40% - Accent5 4" xfId="180"/>
    <cellStyle name="40% - Accent5 5" xfId="244"/>
    <cellStyle name="40% - Accent5 6" xfId="15"/>
    <cellStyle name="40% - Accent6 2" xfId="60"/>
    <cellStyle name="40% - Accent6 3" xfId="110"/>
    <cellStyle name="40% - Accent6 4" xfId="181"/>
    <cellStyle name="40% - Accent6 5" xfId="245"/>
    <cellStyle name="40% - Accent6 6" xfId="16"/>
    <cellStyle name="60% - Accent1 2" xfId="61"/>
    <cellStyle name="60% - Accent1 3" xfId="111"/>
    <cellStyle name="60% - Accent1 4" xfId="182"/>
    <cellStyle name="60% - Accent1 5" xfId="246"/>
    <cellStyle name="60% - Accent1 6" xfId="17"/>
    <cellStyle name="60% - Accent2 2" xfId="62"/>
    <cellStyle name="60% - Accent2 3" xfId="112"/>
    <cellStyle name="60% - Accent2 4" xfId="183"/>
    <cellStyle name="60% - Accent2 5" xfId="247"/>
    <cellStyle name="60% - Accent2 6" xfId="18"/>
    <cellStyle name="60% - Accent3 2" xfId="63"/>
    <cellStyle name="60% - Accent3 3" xfId="113"/>
    <cellStyle name="60% - Accent3 4" xfId="184"/>
    <cellStyle name="60% - Accent3 5" xfId="248"/>
    <cellStyle name="60% - Accent3 6" xfId="19"/>
    <cellStyle name="60% - Accent4 2" xfId="64"/>
    <cellStyle name="60% - Accent4 3" xfId="114"/>
    <cellStyle name="60% - Accent4 4" xfId="185"/>
    <cellStyle name="60% - Accent4 5" xfId="249"/>
    <cellStyle name="60% - Accent4 6" xfId="20"/>
    <cellStyle name="60% - Accent5 2" xfId="65"/>
    <cellStyle name="60% - Accent5 3" xfId="115"/>
    <cellStyle name="60% - Accent5 4" xfId="186"/>
    <cellStyle name="60% - Accent5 5" xfId="250"/>
    <cellStyle name="60% - Accent5 6" xfId="21"/>
    <cellStyle name="60% - Accent6 2" xfId="66"/>
    <cellStyle name="60% - Accent6 3" xfId="116"/>
    <cellStyle name="60% - Accent6 4" xfId="187"/>
    <cellStyle name="60% - Accent6 5" xfId="251"/>
    <cellStyle name="60% - Accent6 6" xfId="22"/>
    <cellStyle name="Accent1 2" xfId="67"/>
    <cellStyle name="Accent1 3" xfId="117"/>
    <cellStyle name="Accent1 4" xfId="188"/>
    <cellStyle name="Accent1 5" xfId="252"/>
    <cellStyle name="Accent1 6" xfId="23"/>
    <cellStyle name="Accent2 2" xfId="68"/>
    <cellStyle name="Accent2 3" xfId="118"/>
    <cellStyle name="Accent2 4" xfId="189"/>
    <cellStyle name="Accent2 5" xfId="253"/>
    <cellStyle name="Accent2 6" xfId="24"/>
    <cellStyle name="Accent3 2" xfId="69"/>
    <cellStyle name="Accent3 3" xfId="119"/>
    <cellStyle name="Accent3 4" xfId="190"/>
    <cellStyle name="Accent3 5" xfId="254"/>
    <cellStyle name="Accent3 6" xfId="25"/>
    <cellStyle name="Accent4 2" xfId="70"/>
    <cellStyle name="Accent4 3" xfId="120"/>
    <cellStyle name="Accent4 4" xfId="191"/>
    <cellStyle name="Accent4 5" xfId="255"/>
    <cellStyle name="Accent4 6" xfId="26"/>
    <cellStyle name="Accent5 2" xfId="71"/>
    <cellStyle name="Accent5 3" xfId="121"/>
    <cellStyle name="Accent5 4" xfId="192"/>
    <cellStyle name="Accent5 5" xfId="256"/>
    <cellStyle name="Accent5 6" xfId="27"/>
    <cellStyle name="Accent6 2" xfId="72"/>
    <cellStyle name="Accent6 3" xfId="122"/>
    <cellStyle name="Accent6 4" xfId="193"/>
    <cellStyle name="Accent6 5" xfId="257"/>
    <cellStyle name="Accent6 6" xfId="28"/>
    <cellStyle name="Bad 2" xfId="73"/>
    <cellStyle name="Bad 3" xfId="123"/>
    <cellStyle name="Bad 4" xfId="194"/>
    <cellStyle name="Bad 5" xfId="258"/>
    <cellStyle name="Bad 6" xfId="29"/>
    <cellStyle name="Calculation 2" xfId="74"/>
    <cellStyle name="Calculation 3" xfId="124"/>
    <cellStyle name="Calculation 4" xfId="195"/>
    <cellStyle name="Calculation 5" xfId="259"/>
    <cellStyle name="Calculation 6" xfId="30"/>
    <cellStyle name="Check Cell 2" xfId="75"/>
    <cellStyle name="Check Cell 3" xfId="125"/>
    <cellStyle name="Check Cell 4" xfId="196"/>
    <cellStyle name="Check Cell 5" xfId="260"/>
    <cellStyle name="Check Cell 6" xfId="31"/>
    <cellStyle name="Comma" xfId="3" builtinId="3"/>
    <cellStyle name="Comma 10" xfId="32"/>
    <cellStyle name="Comma 2" xfId="76"/>
    <cellStyle name="Comma 2 2" xfId="95"/>
    <cellStyle name="Comma 2 2 2" xfId="314"/>
    <cellStyle name="Comma 2 2 3" xfId="315"/>
    <cellStyle name="Comma 2 3" xfId="126"/>
    <cellStyle name="Comma 2 4" xfId="279"/>
    <cellStyle name="Comma 2 5" xfId="348"/>
    <cellStyle name="Comma 3" xfId="94"/>
    <cellStyle name="Comma 3 2" xfId="127"/>
    <cellStyle name="Comma 4" xfId="128"/>
    <cellStyle name="Comma 4 2" xfId="217"/>
    <cellStyle name="Comma 4 2 2" xfId="316"/>
    <cellStyle name="Comma 4 3" xfId="294"/>
    <cellStyle name="Comma 4 4" xfId="286"/>
    <cellStyle name="Comma 5" xfId="129"/>
    <cellStyle name="Comma 5 2" xfId="130"/>
    <cellStyle name="Comma 6" xfId="131"/>
    <cellStyle name="Comma 7" xfId="197"/>
    <cellStyle name="Comma 7 2" xfId="317"/>
    <cellStyle name="Comma 7 3" xfId="332"/>
    <cellStyle name="Comma 7 4" xfId="304"/>
    <cellStyle name="Comma 8" xfId="168"/>
    <cellStyle name="Comma 8 2" xfId="327"/>
    <cellStyle name="Comma 8 3" xfId="331"/>
    <cellStyle name="Comma 8 3 2" xfId="351"/>
    <cellStyle name="Comma 8 4" xfId="340"/>
    <cellStyle name="Comma 8 4 2" xfId="352"/>
    <cellStyle name="Comma 8 5" xfId="306"/>
    <cellStyle name="Comma 9" xfId="233"/>
    <cellStyle name="Comma 9 2" xfId="329"/>
    <cellStyle name="Comma 9 3" xfId="346"/>
    <cellStyle name="Comma 9 3 2" xfId="353"/>
    <cellStyle name="Comma 9 4" xfId="308"/>
    <cellStyle name="Currency" xfId="1" builtinId="4"/>
    <cellStyle name="Explanatory Text 2" xfId="77"/>
    <cellStyle name="Explanatory Text 3" xfId="132"/>
    <cellStyle name="Explanatory Text 4" xfId="198"/>
    <cellStyle name="Explanatory Text 5" xfId="261"/>
    <cellStyle name="Explanatory Text 6" xfId="33"/>
    <cellStyle name="Good 2" xfId="78"/>
    <cellStyle name="Good 3" xfId="133"/>
    <cellStyle name="Good 4" xfId="199"/>
    <cellStyle name="Good 5" xfId="262"/>
    <cellStyle name="Good 6" xfId="34"/>
    <cellStyle name="Heading 1 2" xfId="79"/>
    <cellStyle name="Heading 1 3" xfId="134"/>
    <cellStyle name="Heading 1 4" xfId="200"/>
    <cellStyle name="Heading 1 5" xfId="263"/>
    <cellStyle name="Heading 1 6" xfId="35"/>
    <cellStyle name="Heading 2 2" xfId="80"/>
    <cellStyle name="Heading 2 3" xfId="135"/>
    <cellStyle name="Heading 2 4" xfId="201"/>
    <cellStyle name="Heading 2 5" xfId="264"/>
    <cellStyle name="Heading 2 6" xfId="36"/>
    <cellStyle name="Heading 3 2" xfId="81"/>
    <cellStyle name="Heading 3 3" xfId="136"/>
    <cellStyle name="Heading 3 4" xfId="202"/>
    <cellStyle name="Heading 3 5" xfId="265"/>
    <cellStyle name="Heading 3 6" xfId="37"/>
    <cellStyle name="Heading 4 2" xfId="82"/>
    <cellStyle name="Heading 4 3" xfId="137"/>
    <cellStyle name="Heading 4 4" xfId="203"/>
    <cellStyle name="Heading 4 5" xfId="266"/>
    <cellStyle name="Heading 4 6" xfId="38"/>
    <cellStyle name="Input 2" xfId="83"/>
    <cellStyle name="Input 3" xfId="138"/>
    <cellStyle name="Input 4" xfId="204"/>
    <cellStyle name="Input 5" xfId="267"/>
    <cellStyle name="Input 6" xfId="39"/>
    <cellStyle name="Linked Cell 2" xfId="84"/>
    <cellStyle name="Linked Cell 3" xfId="139"/>
    <cellStyle name="Linked Cell 4" xfId="205"/>
    <cellStyle name="Linked Cell 5" xfId="268"/>
    <cellStyle name="Linked Cell 6" xfId="40"/>
    <cellStyle name="Neutral 2" xfId="85"/>
    <cellStyle name="Neutral 3" xfId="140"/>
    <cellStyle name="Neutral 4" xfId="206"/>
    <cellStyle name="Neutral 5" xfId="269"/>
    <cellStyle name="Neutral 6" xfId="41"/>
    <cellStyle name="Normal" xfId="0" builtinId="0"/>
    <cellStyle name="Normal 10" xfId="98"/>
    <cellStyle name="Normal 11" xfId="161"/>
    <cellStyle name="Normal 11 2" xfId="223"/>
    <cellStyle name="Normal 11 2 2" xfId="313"/>
    <cellStyle name="Normal 11 3" xfId="303"/>
    <cellStyle name="Normal 11 4" xfId="292"/>
    <cellStyle name="Normal 12" xfId="162"/>
    <cellStyle name="Normal 12 2" xfId="224"/>
    <cellStyle name="Normal 12 2 2" xfId="312"/>
    <cellStyle name="Normal 12 3" xfId="305"/>
    <cellStyle name="Normal 13" xfId="163"/>
    <cellStyle name="Normal 13 2" xfId="225"/>
    <cellStyle name="Normal 13 2 2" xfId="328"/>
    <cellStyle name="Normal 13 3" xfId="307"/>
    <cellStyle name="Normal 14" xfId="164"/>
    <cellStyle name="Normal 14 2" xfId="226"/>
    <cellStyle name="Normal 14 2 2" xfId="333"/>
    <cellStyle name="Normal 14 3" xfId="309"/>
    <cellStyle name="Normal 15" xfId="165"/>
    <cellStyle name="Normal 15 2" xfId="227"/>
    <cellStyle name="Normal 15 2 2" xfId="334"/>
    <cellStyle name="Normal 15 3" xfId="310"/>
    <cellStyle name="Normal 16" xfId="166"/>
    <cellStyle name="Normal 16 2" xfId="311"/>
    <cellStyle name="Normal 17" xfId="169"/>
    <cellStyle name="Normal 18" xfId="167"/>
    <cellStyle name="Normal 18 2" xfId="339"/>
    <cellStyle name="Normal 18 2 2" xfId="355"/>
    <cellStyle name="Normal 18 3" xfId="330"/>
    <cellStyle name="Normal 18 4" xfId="354"/>
    <cellStyle name="Normal 19" xfId="228"/>
    <cellStyle name="Normal 19 2" xfId="341"/>
    <cellStyle name="Normal 19 2 2" xfId="357"/>
    <cellStyle name="Normal 19 3" xfId="335"/>
    <cellStyle name="Normal 19 4" xfId="356"/>
    <cellStyle name="Normal 2" xfId="86"/>
    <cellStyle name="Normal 2 2" xfId="141"/>
    <cellStyle name="Normal 2 3" xfId="280"/>
    <cellStyle name="Normal 2 4" xfId="347"/>
    <cellStyle name="Normal 20" xfId="229"/>
    <cellStyle name="Normal 20 2" xfId="342"/>
    <cellStyle name="Normal 20 2 2" xfId="359"/>
    <cellStyle name="Normal 20 3" xfId="336"/>
    <cellStyle name="Normal 20 4" xfId="358"/>
    <cellStyle name="Normal 21" xfId="230"/>
    <cellStyle name="Normal 21 2" xfId="343"/>
    <cellStyle name="Normal 21 2 2" xfId="361"/>
    <cellStyle name="Normal 21 3" xfId="337"/>
    <cellStyle name="Normal 21 4" xfId="360"/>
    <cellStyle name="Normal 22" xfId="231"/>
    <cellStyle name="Normal 22 2" xfId="344"/>
    <cellStyle name="Normal 22 2 2" xfId="363"/>
    <cellStyle name="Normal 22 3" xfId="338"/>
    <cellStyle name="Normal 22 4" xfId="362"/>
    <cellStyle name="Normal 23" xfId="232"/>
    <cellStyle name="Normal 23 2" xfId="345"/>
    <cellStyle name="Normal 23 3" xfId="364"/>
    <cellStyle name="Normal 24" xfId="276"/>
    <cellStyle name="Normal 25" xfId="4"/>
    <cellStyle name="Normal 3" xfId="87"/>
    <cellStyle name="Normal 3 2" xfId="96"/>
    <cellStyle name="Normal 3 2 2" xfId="215"/>
    <cellStyle name="Normal 3 2 2 2" xfId="318"/>
    <cellStyle name="Normal 3 2 3" xfId="296"/>
    <cellStyle name="Normal 3 2 4" xfId="284"/>
    <cellStyle name="Normal 3 3" xfId="97"/>
    <cellStyle name="Normal 3 3 2" xfId="216"/>
    <cellStyle name="Normal 3 3 2 2" xfId="319"/>
    <cellStyle name="Normal 3 3 3" xfId="293"/>
    <cellStyle name="Normal 3 3 4" xfId="285"/>
    <cellStyle name="Normal 3 4" xfId="142"/>
    <cellStyle name="Normal 3 5" xfId="213"/>
    <cellStyle name="Normal 3 5 2" xfId="320"/>
    <cellStyle name="Normal 3 5 3" xfId="281"/>
    <cellStyle name="Normal 3 6" xfId="295"/>
    <cellStyle name="Normal 3 7" xfId="277"/>
    <cellStyle name="Normal 3 8" xfId="349"/>
    <cellStyle name="Normal 4" xfId="93"/>
    <cellStyle name="Normal 4 2" xfId="143"/>
    <cellStyle name="Normal 4 2 2" xfId="218"/>
    <cellStyle name="Normal 4 2 2 2" xfId="321"/>
    <cellStyle name="Normal 4 2 3" xfId="298"/>
    <cellStyle name="Normal 4 2 4" xfId="287"/>
    <cellStyle name="Normal 4 3" xfId="144"/>
    <cellStyle name="Normal 4 4" xfId="214"/>
    <cellStyle name="Normal 4 4 2" xfId="322"/>
    <cellStyle name="Normal 4 5" xfId="297"/>
    <cellStyle name="Normal 4 6" xfId="283"/>
    <cellStyle name="Normal 4 7" xfId="350"/>
    <cellStyle name="Normal 5" xfId="145"/>
    <cellStyle name="Normal 5 2" xfId="219"/>
    <cellStyle name="Normal 5 2 2" xfId="323"/>
    <cellStyle name="Normal 5 3" xfId="299"/>
    <cellStyle name="Normal 5 4" xfId="288"/>
    <cellStyle name="Normal 6" xfId="146"/>
    <cellStyle name="Normal 6 2" xfId="220"/>
    <cellStyle name="Normal 6 2 2" xfId="324"/>
    <cellStyle name="Normal 6 3" xfId="300"/>
    <cellStyle name="Normal 6 4" xfId="289"/>
    <cellStyle name="Normal 7" xfId="147"/>
    <cellStyle name="Normal 7 2" xfId="221"/>
    <cellStyle name="Normal 7 2 2" xfId="325"/>
    <cellStyle name="Normal 7 3" xfId="301"/>
    <cellStyle name="Normal 7 4" xfId="290"/>
    <cellStyle name="Normal 8" xfId="148"/>
    <cellStyle name="Normal 8 2" xfId="222"/>
    <cellStyle name="Normal 8 2 2" xfId="326"/>
    <cellStyle name="Normal 8 3" xfId="302"/>
    <cellStyle name="Normal 8 4" xfId="291"/>
    <cellStyle name="Normal 9" xfId="149"/>
    <cellStyle name="Note 2" xfId="88"/>
    <cellStyle name="Note 2 2" xfId="150"/>
    <cellStyle name="Note 2 3" xfId="282"/>
    <cellStyle name="Note 3" xfId="151"/>
    <cellStyle name="Note 4" xfId="207"/>
    <cellStyle name="Note 5" xfId="270"/>
    <cellStyle name="Note 6" xfId="42"/>
    <cellStyle name="Output 2" xfId="89"/>
    <cellStyle name="Output 3" xfId="152"/>
    <cellStyle name="Output 4" xfId="208"/>
    <cellStyle name="Output 5" xfId="271"/>
    <cellStyle name="Output 6" xfId="43"/>
    <cellStyle name="Percent" xfId="2" builtinId="5"/>
    <cellStyle name="Percent 2" xfId="48"/>
    <cellStyle name="Percent 2 2" xfId="153"/>
    <cellStyle name="Percent 2 3" xfId="278"/>
    <cellStyle name="Percent 3" xfId="154"/>
    <cellStyle name="Percent 4" xfId="155"/>
    <cellStyle name="Percent 4 2" xfId="156"/>
    <cellStyle name="Percent 5" xfId="157"/>
    <cellStyle name="Percent 6" xfId="209"/>
    <cellStyle name="Percent 7" xfId="272"/>
    <cellStyle name="Percent 8" xfId="44"/>
    <cellStyle name="Title 2" xfId="90"/>
    <cellStyle name="Title 3" xfId="158"/>
    <cellStyle name="Title 4" xfId="210"/>
    <cellStyle name="Title 5" xfId="273"/>
    <cellStyle name="Title 6" xfId="45"/>
    <cellStyle name="Total 2" xfId="91"/>
    <cellStyle name="Total 3" xfId="159"/>
    <cellStyle name="Total 4" xfId="211"/>
    <cellStyle name="Total 5" xfId="274"/>
    <cellStyle name="Total 6" xfId="46"/>
    <cellStyle name="Warning Text 2" xfId="92"/>
    <cellStyle name="Warning Text 3" xfId="160"/>
    <cellStyle name="Warning Text 4" xfId="212"/>
    <cellStyle name="Warning Text 5" xfId="275"/>
    <cellStyle name="Warning Text 6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8"/>
  <sheetViews>
    <sheetView showGridLines="0" tabSelected="1" workbookViewId="0">
      <selection activeCell="F6" sqref="F6:G6"/>
    </sheetView>
  </sheetViews>
  <sheetFormatPr defaultRowHeight="15" x14ac:dyDescent="0.25"/>
  <cols>
    <col min="1" max="1" width="3.42578125" style="1" customWidth="1"/>
    <col min="2" max="2" width="4.85546875" style="1" customWidth="1"/>
    <col min="3" max="3" width="13.5703125" style="1" customWidth="1"/>
    <col min="4" max="10" width="12.7109375" style="1" customWidth="1"/>
    <col min="11" max="16384" width="9.140625" style="1"/>
  </cols>
  <sheetData>
    <row r="1" spans="2:10" ht="15.75" thickBot="1" x14ac:dyDescent="0.3"/>
    <row r="2" spans="2:10" ht="15.75" x14ac:dyDescent="0.25">
      <c r="B2" s="2"/>
      <c r="C2" s="3" t="s">
        <v>0</v>
      </c>
      <c r="D2" s="4"/>
      <c r="E2" s="4"/>
      <c r="F2" s="4"/>
      <c r="G2" s="4"/>
      <c r="H2" s="4"/>
      <c r="I2" s="4"/>
      <c r="J2" s="5"/>
    </row>
    <row r="3" spans="2:10" x14ac:dyDescent="0.25">
      <c r="B3" s="6"/>
      <c r="C3" s="21" t="s">
        <v>27</v>
      </c>
      <c r="D3" s="7"/>
      <c r="E3" s="7"/>
      <c r="F3" s="7"/>
      <c r="G3" s="7"/>
      <c r="H3" s="7"/>
      <c r="I3" s="7"/>
      <c r="J3" s="8"/>
    </row>
    <row r="4" spans="2:10" x14ac:dyDescent="0.25">
      <c r="B4" s="6"/>
      <c r="C4" s="7" t="s">
        <v>3</v>
      </c>
      <c r="D4" s="7"/>
      <c r="E4" s="7"/>
      <c r="F4" s="7"/>
      <c r="G4" s="7"/>
      <c r="H4" s="7"/>
      <c r="I4" s="7"/>
      <c r="J4" s="8"/>
    </row>
    <row r="5" spans="2:10" x14ac:dyDescent="0.25">
      <c r="B5" s="6"/>
      <c r="C5" s="7"/>
      <c r="D5" s="7"/>
      <c r="E5" s="7"/>
      <c r="F5" s="7"/>
      <c r="G5" s="7"/>
      <c r="H5" s="7"/>
      <c r="I5" s="7"/>
      <c r="J5" s="8"/>
    </row>
    <row r="6" spans="2:10" x14ac:dyDescent="0.25">
      <c r="B6" s="6"/>
      <c r="C6" s="9" t="s">
        <v>34</v>
      </c>
      <c r="D6" s="10"/>
      <c r="E6" s="11"/>
      <c r="F6" s="41" t="s">
        <v>4</v>
      </c>
      <c r="G6" s="42"/>
      <c r="H6" s="7" t="s">
        <v>35</v>
      </c>
      <c r="I6" s="7"/>
      <c r="J6" s="8"/>
    </row>
    <row r="7" spans="2:10" x14ac:dyDescent="0.25">
      <c r="B7" s="6"/>
      <c r="C7" s="7"/>
      <c r="D7" s="7"/>
      <c r="E7" s="7"/>
      <c r="F7" s="7"/>
      <c r="G7" s="7"/>
      <c r="H7" s="7"/>
      <c r="I7" s="7"/>
      <c r="J7" s="8"/>
    </row>
    <row r="8" spans="2:10" x14ac:dyDescent="0.25">
      <c r="B8" s="6"/>
      <c r="C8" s="9" t="s">
        <v>1</v>
      </c>
      <c r="D8" s="10"/>
      <c r="E8" s="11"/>
      <c r="F8" s="43"/>
      <c r="G8" s="44"/>
      <c r="H8" s="7" t="s">
        <v>36</v>
      </c>
      <c r="I8" s="7"/>
      <c r="J8" s="8"/>
    </row>
    <row r="9" spans="2:10" x14ac:dyDescent="0.25">
      <c r="B9" s="6"/>
      <c r="C9" s="7"/>
      <c r="D9" s="7"/>
      <c r="E9" s="7"/>
      <c r="F9" s="7"/>
      <c r="G9" s="7"/>
      <c r="H9" s="7"/>
      <c r="I9" s="7"/>
      <c r="J9" s="8"/>
    </row>
    <row r="10" spans="2:10" ht="33" customHeight="1" x14ac:dyDescent="0.25">
      <c r="B10" s="6"/>
      <c r="C10" s="7"/>
      <c r="D10" s="47" t="s">
        <v>29</v>
      </c>
      <c r="E10" s="48"/>
      <c r="F10" s="49"/>
      <c r="G10" s="45" t="s">
        <v>30</v>
      </c>
      <c r="H10" s="46"/>
      <c r="I10" s="7"/>
      <c r="J10" s="8"/>
    </row>
    <row r="11" spans="2:10" s="22" customFormat="1" ht="45" x14ac:dyDescent="0.25">
      <c r="B11" s="23"/>
      <c r="C11" s="24"/>
      <c r="D11" s="29" t="s">
        <v>31</v>
      </c>
      <c r="E11" s="30" t="s">
        <v>32</v>
      </c>
      <c r="F11" s="39" t="s">
        <v>33</v>
      </c>
      <c r="G11" s="19" t="s">
        <v>22</v>
      </c>
      <c r="H11" s="28" t="s">
        <v>26</v>
      </c>
      <c r="I11" s="7"/>
      <c r="J11" s="8"/>
    </row>
    <row r="12" spans="2:10" x14ac:dyDescent="0.25">
      <c r="B12" s="6"/>
      <c r="C12" s="37" t="s">
        <v>10</v>
      </c>
      <c r="D12" s="33">
        <f>VLOOKUP($F$6,$A$25:$F$30,3,FALSE)</f>
        <v>160</v>
      </c>
      <c r="E12" s="40"/>
      <c r="F12" s="36"/>
      <c r="G12" s="34"/>
      <c r="H12" s="38"/>
      <c r="I12" s="7"/>
      <c r="J12" s="8"/>
    </row>
    <row r="13" spans="2:10" x14ac:dyDescent="0.25">
      <c r="B13" s="6"/>
      <c r="C13" s="31" t="s">
        <v>11</v>
      </c>
      <c r="D13" s="35">
        <f>VLOOKUP($F$6,$A$25:$F$30,4,FALSE)</f>
        <v>160</v>
      </c>
      <c r="E13" s="35">
        <f>ROUND(D13-D12,0)</f>
        <v>0</v>
      </c>
      <c r="F13" s="35">
        <f>ROUND(E13*3/5.7,0)</f>
        <v>0</v>
      </c>
      <c r="G13" s="25">
        <v>5.7</v>
      </c>
      <c r="H13" s="27">
        <v>3</v>
      </c>
      <c r="I13" s="7"/>
      <c r="J13" s="8"/>
    </row>
    <row r="14" spans="2:10" x14ac:dyDescent="0.25">
      <c r="B14" s="6"/>
      <c r="C14" s="31" t="s">
        <v>12</v>
      </c>
      <c r="D14" s="35">
        <f>VLOOKUP($F$6,$A$25:$F$30,5,FALSE)</f>
        <v>160</v>
      </c>
      <c r="E14" s="35">
        <f t="shared" ref="E14:E15" si="0">ROUND(D14-D13,0)</f>
        <v>0</v>
      </c>
      <c r="F14" s="35">
        <f t="shared" ref="F14:F15" si="1">ROUND(E14*3/5.7,0)</f>
        <v>0</v>
      </c>
      <c r="G14" s="25">
        <v>5.5</v>
      </c>
      <c r="H14" s="27">
        <v>3</v>
      </c>
      <c r="I14" s="7"/>
      <c r="J14" s="8"/>
    </row>
    <row r="15" spans="2:10" x14ac:dyDescent="0.25">
      <c r="B15" s="6"/>
      <c r="C15" s="31" t="s">
        <v>13</v>
      </c>
      <c r="D15" s="35">
        <f>VLOOKUP($F$6,$A$25:$F$30,6,FALSE)</f>
        <v>160</v>
      </c>
      <c r="E15" s="35">
        <f t="shared" si="0"/>
        <v>0</v>
      </c>
      <c r="F15" s="35">
        <f t="shared" si="1"/>
        <v>0</v>
      </c>
      <c r="G15" s="25">
        <v>5.5</v>
      </c>
      <c r="H15" s="27">
        <v>3</v>
      </c>
      <c r="I15" s="7"/>
      <c r="J15" s="8"/>
    </row>
    <row r="16" spans="2:10" x14ac:dyDescent="0.25">
      <c r="B16" s="6"/>
      <c r="C16" s="32" t="s">
        <v>14</v>
      </c>
      <c r="D16" s="26"/>
      <c r="E16" s="35">
        <f>SUM(E13:E15)</f>
        <v>0</v>
      </c>
      <c r="F16" s="35">
        <f t="shared" ref="F16" si="2">SUM(F13:F15)</f>
        <v>0</v>
      </c>
      <c r="G16" s="25">
        <v>17.649999999999999</v>
      </c>
      <c r="H16" s="25">
        <v>9.75</v>
      </c>
      <c r="I16" s="7"/>
      <c r="J16" s="8"/>
    </row>
    <row r="17" spans="1:10" x14ac:dyDescent="0.25">
      <c r="B17" s="6"/>
      <c r="C17" s="7"/>
      <c r="D17" s="7"/>
      <c r="E17" s="7"/>
      <c r="F17" s="7"/>
      <c r="G17" s="7"/>
      <c r="H17" s="12"/>
      <c r="I17" s="7"/>
      <c r="J17" s="8"/>
    </row>
    <row r="18" spans="1:10" hidden="1" x14ac:dyDescent="0.25">
      <c r="B18" s="6"/>
      <c r="C18" s="7" t="s">
        <v>10</v>
      </c>
      <c r="D18" s="7" t="s">
        <v>11</v>
      </c>
      <c r="E18" s="7" t="s">
        <v>12</v>
      </c>
      <c r="F18" s="7" t="s">
        <v>13</v>
      </c>
      <c r="G18" s="7"/>
      <c r="H18" s="12"/>
      <c r="I18" s="7"/>
      <c r="J18" s="8"/>
    </row>
    <row r="19" spans="1:10" hidden="1" x14ac:dyDescent="0.25">
      <c r="A19" s="13" t="s">
        <v>4</v>
      </c>
      <c r="B19" s="14"/>
      <c r="C19" s="7">
        <v>1.207244E-2</v>
      </c>
      <c r="D19" s="7">
        <v>1.2788676000000001E-2</v>
      </c>
      <c r="E19" s="7">
        <v>1.3545737E-2</v>
      </c>
      <c r="F19" s="7">
        <v>1.434595E-2</v>
      </c>
      <c r="G19" s="7"/>
      <c r="H19" s="7"/>
      <c r="I19" s="7"/>
      <c r="J19" s="8"/>
    </row>
    <row r="20" spans="1:10" hidden="1" x14ac:dyDescent="0.25">
      <c r="A20" s="13" t="s">
        <v>5</v>
      </c>
      <c r="B20" s="14"/>
      <c r="C20" s="7">
        <v>4.341416E-2</v>
      </c>
      <c r="D20" s="7">
        <v>4.6334788000000002E-2</v>
      </c>
      <c r="E20" s="7">
        <v>4.9421892000000002E-2</v>
      </c>
      <c r="F20" s="7">
        <v>5.2684961000000002E-2</v>
      </c>
      <c r="G20" s="7"/>
      <c r="H20" s="7"/>
      <c r="I20" s="7"/>
      <c r="J20" s="8"/>
    </row>
    <row r="21" spans="1:10" hidden="1" x14ac:dyDescent="0.25">
      <c r="A21" s="13" t="s">
        <v>6</v>
      </c>
      <c r="B21" s="14"/>
      <c r="C21" s="7">
        <v>2.277568E-2</v>
      </c>
      <c r="D21" s="7">
        <v>2.4291914000000001E-2</v>
      </c>
      <c r="E21" s="7">
        <v>2.5894572000000001E-2</v>
      </c>
      <c r="F21" s="7">
        <v>2.7588583E-2</v>
      </c>
      <c r="G21" s="7"/>
      <c r="H21" s="7"/>
      <c r="I21" s="7"/>
      <c r="J21" s="8"/>
    </row>
    <row r="22" spans="1:10" hidden="1" x14ac:dyDescent="0.25">
      <c r="A22" s="13" t="s">
        <v>7</v>
      </c>
      <c r="B22" s="14"/>
      <c r="C22" s="7">
        <v>6.1427000000000001E-3</v>
      </c>
      <c r="D22" s="7">
        <v>6.5846089999999999E-3</v>
      </c>
      <c r="E22" s="7">
        <v>7.0517069999999999E-3</v>
      </c>
      <c r="F22" s="7">
        <v>7.5454290000000002E-3</v>
      </c>
      <c r="G22" s="7"/>
      <c r="H22" s="7"/>
      <c r="I22" s="7"/>
      <c r="J22" s="8"/>
    </row>
    <row r="23" spans="1:10" hidden="1" x14ac:dyDescent="0.25">
      <c r="A23" s="13" t="s">
        <v>8</v>
      </c>
      <c r="B23" s="14"/>
      <c r="C23" s="7">
        <v>1.0237059999999999E-2</v>
      </c>
      <c r="D23" s="7">
        <v>1.1018353E-2</v>
      </c>
      <c r="E23" s="7">
        <v>1.1844179999999999E-2</v>
      </c>
      <c r="F23" s="7">
        <v>1.2717078999999999E-2</v>
      </c>
      <c r="G23" s="7"/>
      <c r="H23" s="7"/>
      <c r="I23" s="7"/>
      <c r="J23" s="8"/>
    </row>
    <row r="24" spans="1:10" hidden="1" x14ac:dyDescent="0.25">
      <c r="A24" s="13" t="s">
        <v>9</v>
      </c>
      <c r="B24" s="14"/>
      <c r="C24" s="7">
        <v>9.8954300000000002E-3</v>
      </c>
      <c r="D24" s="7">
        <v>1.0613077E-2</v>
      </c>
      <c r="E24" s="7">
        <v>1.1371628999999999E-2</v>
      </c>
      <c r="F24" s="7">
        <v>1.2173419E-2</v>
      </c>
      <c r="G24" s="7"/>
      <c r="H24" s="7"/>
      <c r="I24" s="7"/>
      <c r="J24" s="8"/>
    </row>
    <row r="25" spans="1:10" hidden="1" x14ac:dyDescent="0.25">
      <c r="A25" s="13" t="s">
        <v>4</v>
      </c>
      <c r="B25" s="6"/>
      <c r="C25" s="7">
        <f>ROUND(C19*$F$8+160,0)</f>
        <v>160</v>
      </c>
      <c r="D25" s="7">
        <f t="shared" ref="D25:F25" si="3">ROUND(D19*$F$8+160,0)</f>
        <v>160</v>
      </c>
      <c r="E25" s="7">
        <f t="shared" si="3"/>
        <v>160</v>
      </c>
      <c r="F25" s="7">
        <f t="shared" si="3"/>
        <v>160</v>
      </c>
      <c r="G25" s="7"/>
      <c r="H25" s="7"/>
      <c r="I25" s="7"/>
      <c r="J25" s="8"/>
    </row>
    <row r="26" spans="1:10" hidden="1" x14ac:dyDescent="0.25">
      <c r="A26" s="13" t="s">
        <v>5</v>
      </c>
      <c r="B26" s="6"/>
      <c r="C26" s="7">
        <f t="shared" ref="C26:F30" si="4">ROUND(C20*$F$8+160,0)</f>
        <v>160</v>
      </c>
      <c r="D26" s="7">
        <f t="shared" si="4"/>
        <v>160</v>
      </c>
      <c r="E26" s="7">
        <f t="shared" si="4"/>
        <v>160</v>
      </c>
      <c r="F26" s="7">
        <f t="shared" si="4"/>
        <v>160</v>
      </c>
      <c r="G26" s="7"/>
      <c r="H26" s="7"/>
      <c r="I26" s="7"/>
      <c r="J26" s="8"/>
    </row>
    <row r="27" spans="1:10" hidden="1" x14ac:dyDescent="0.25">
      <c r="A27" s="13" t="s">
        <v>6</v>
      </c>
      <c r="B27" s="6"/>
      <c r="C27" s="7">
        <f t="shared" si="4"/>
        <v>160</v>
      </c>
      <c r="D27" s="7">
        <f t="shared" si="4"/>
        <v>160</v>
      </c>
      <c r="E27" s="7">
        <f t="shared" si="4"/>
        <v>160</v>
      </c>
      <c r="F27" s="7">
        <f t="shared" si="4"/>
        <v>160</v>
      </c>
      <c r="G27" s="7"/>
      <c r="H27" s="7"/>
      <c r="I27" s="7"/>
      <c r="J27" s="8"/>
    </row>
    <row r="28" spans="1:10" hidden="1" x14ac:dyDescent="0.25">
      <c r="A28" s="13" t="s">
        <v>7</v>
      </c>
      <c r="B28" s="6"/>
      <c r="C28" s="7">
        <f t="shared" si="4"/>
        <v>160</v>
      </c>
      <c r="D28" s="7">
        <f t="shared" si="4"/>
        <v>160</v>
      </c>
      <c r="E28" s="7">
        <f t="shared" si="4"/>
        <v>160</v>
      </c>
      <c r="F28" s="7">
        <f t="shared" si="4"/>
        <v>160</v>
      </c>
      <c r="G28" s="7"/>
      <c r="H28" s="7"/>
      <c r="I28" s="7"/>
      <c r="J28" s="8"/>
    </row>
    <row r="29" spans="1:10" hidden="1" x14ac:dyDescent="0.25">
      <c r="A29" s="13" t="s">
        <v>8</v>
      </c>
      <c r="B29" s="6"/>
      <c r="C29" s="7">
        <f t="shared" si="4"/>
        <v>160</v>
      </c>
      <c r="D29" s="7">
        <f t="shared" si="4"/>
        <v>160</v>
      </c>
      <c r="E29" s="7">
        <f t="shared" si="4"/>
        <v>160</v>
      </c>
      <c r="F29" s="7">
        <f t="shared" si="4"/>
        <v>160</v>
      </c>
      <c r="G29" s="7"/>
      <c r="H29" s="7"/>
      <c r="I29" s="7"/>
      <c r="J29" s="8"/>
    </row>
    <row r="30" spans="1:10" hidden="1" x14ac:dyDescent="0.25">
      <c r="A30" s="13" t="s">
        <v>9</v>
      </c>
      <c r="B30" s="6"/>
      <c r="C30" s="7">
        <f t="shared" si="4"/>
        <v>160</v>
      </c>
      <c r="D30" s="7">
        <f t="shared" si="4"/>
        <v>160</v>
      </c>
      <c r="E30" s="7">
        <f t="shared" si="4"/>
        <v>160</v>
      </c>
      <c r="F30" s="7">
        <f t="shared" si="4"/>
        <v>160</v>
      </c>
      <c r="G30" s="7"/>
      <c r="H30" s="7"/>
      <c r="I30" s="7"/>
      <c r="J30" s="8"/>
    </row>
    <row r="31" spans="1:10" hidden="1" x14ac:dyDescent="0.25">
      <c r="B31" s="6"/>
      <c r="C31" s="7"/>
      <c r="D31" s="7"/>
      <c r="E31" s="7"/>
      <c r="F31" s="7"/>
      <c r="G31" s="7"/>
      <c r="H31" s="7"/>
      <c r="I31" s="7"/>
      <c r="J31" s="8"/>
    </row>
    <row r="32" spans="1:10" hidden="1" x14ac:dyDescent="0.25">
      <c r="B32" s="6"/>
      <c r="C32" s="7"/>
      <c r="D32" s="7"/>
      <c r="E32" s="7"/>
      <c r="F32" s="7"/>
      <c r="G32" s="7"/>
      <c r="H32" s="7"/>
      <c r="I32" s="7"/>
      <c r="J32" s="8"/>
    </row>
    <row r="33" spans="2:10" hidden="1" x14ac:dyDescent="0.25">
      <c r="B33" s="6"/>
      <c r="C33" s="7"/>
      <c r="D33" s="7"/>
      <c r="E33" s="7"/>
      <c r="F33" s="7"/>
      <c r="G33" s="7"/>
      <c r="H33" s="7"/>
      <c r="I33" s="7"/>
      <c r="J33" s="8"/>
    </row>
    <row r="34" spans="2:10" x14ac:dyDescent="0.25">
      <c r="B34" s="6"/>
      <c r="C34" s="7" t="s">
        <v>15</v>
      </c>
      <c r="D34" s="7"/>
      <c r="E34" s="7"/>
      <c r="F34" s="7"/>
      <c r="G34" s="7"/>
      <c r="H34" s="7"/>
      <c r="I34" s="7"/>
      <c r="J34" s="8"/>
    </row>
    <row r="35" spans="2:10" x14ac:dyDescent="0.25">
      <c r="B35" s="6"/>
      <c r="C35" s="7" t="s">
        <v>16</v>
      </c>
      <c r="D35" s="7"/>
      <c r="E35" s="7"/>
      <c r="F35" s="7"/>
      <c r="G35" s="7"/>
      <c r="H35" s="7"/>
      <c r="I35" s="7"/>
      <c r="J35" s="8"/>
    </row>
    <row r="36" spans="2:10" x14ac:dyDescent="0.25">
      <c r="B36" s="6"/>
      <c r="C36" s="7" t="s">
        <v>17</v>
      </c>
      <c r="D36" s="7"/>
      <c r="E36" s="7"/>
      <c r="F36" s="7"/>
      <c r="G36" s="7"/>
      <c r="H36" s="7"/>
      <c r="I36" s="7"/>
      <c r="J36" s="8"/>
    </row>
    <row r="37" spans="2:10" ht="13.5" customHeight="1" x14ac:dyDescent="0.25">
      <c r="B37" s="6"/>
      <c r="C37" s="7" t="s">
        <v>25</v>
      </c>
      <c r="D37" s="7"/>
      <c r="E37" s="7"/>
      <c r="F37" s="7"/>
      <c r="G37" s="7"/>
      <c r="H37" s="7"/>
      <c r="I37" s="7"/>
      <c r="J37" s="8"/>
    </row>
    <row r="38" spans="2:10" ht="13.5" customHeight="1" x14ac:dyDescent="0.25">
      <c r="B38" s="6"/>
      <c r="C38" s="7" t="s">
        <v>18</v>
      </c>
      <c r="D38" s="7"/>
      <c r="E38" s="7"/>
      <c r="F38" s="7"/>
      <c r="G38" s="7"/>
      <c r="H38" s="7"/>
      <c r="I38" s="7"/>
      <c r="J38" s="8"/>
    </row>
    <row r="39" spans="2:10" ht="13.5" customHeight="1" x14ac:dyDescent="0.25">
      <c r="B39" s="6"/>
      <c r="C39" s="7" t="s">
        <v>20</v>
      </c>
      <c r="D39" s="7"/>
      <c r="E39" s="7"/>
      <c r="F39" s="7"/>
      <c r="G39" s="7"/>
      <c r="H39" s="7"/>
      <c r="I39" s="7"/>
      <c r="J39" s="8"/>
    </row>
    <row r="40" spans="2:10" ht="13.5" customHeight="1" x14ac:dyDescent="0.25">
      <c r="B40" s="6"/>
      <c r="C40" s="7" t="s">
        <v>21</v>
      </c>
      <c r="D40" s="7"/>
      <c r="E40" s="7"/>
      <c r="F40" s="7"/>
      <c r="G40" s="7"/>
      <c r="H40" s="7"/>
      <c r="I40" s="7"/>
      <c r="J40" s="8"/>
    </row>
    <row r="41" spans="2:10" ht="13.5" customHeight="1" x14ac:dyDescent="0.25">
      <c r="B41" s="6"/>
      <c r="C41" s="7" t="s">
        <v>23</v>
      </c>
      <c r="D41" s="7"/>
      <c r="E41" s="7"/>
      <c r="F41" s="7"/>
      <c r="G41" s="7"/>
      <c r="H41" s="7"/>
      <c r="I41" s="7"/>
      <c r="J41" s="8"/>
    </row>
    <row r="42" spans="2:10" ht="13.5" customHeight="1" x14ac:dyDescent="0.25">
      <c r="B42" s="6"/>
      <c r="C42" s="7" t="s">
        <v>28</v>
      </c>
      <c r="D42" s="7"/>
      <c r="E42" s="7"/>
      <c r="F42" s="7"/>
      <c r="G42" s="7"/>
      <c r="H42" s="7"/>
      <c r="I42" s="7"/>
      <c r="J42" s="8"/>
    </row>
    <row r="43" spans="2:10" ht="13.5" customHeight="1" x14ac:dyDescent="0.25">
      <c r="B43" s="6"/>
      <c r="C43" s="7" t="s">
        <v>24</v>
      </c>
      <c r="D43" s="7"/>
      <c r="E43" s="7"/>
      <c r="F43" s="7"/>
      <c r="G43" s="7"/>
      <c r="H43" s="7"/>
      <c r="I43" s="7"/>
      <c r="J43" s="8"/>
    </row>
    <row r="44" spans="2:10" x14ac:dyDescent="0.25">
      <c r="B44" s="6"/>
      <c r="C44" s="7" t="s">
        <v>19</v>
      </c>
      <c r="D44" s="7"/>
      <c r="E44" s="7"/>
      <c r="F44" s="7"/>
      <c r="G44" s="7"/>
      <c r="H44" s="7"/>
      <c r="I44" s="7"/>
      <c r="J44" s="8"/>
    </row>
    <row r="45" spans="2:10" x14ac:dyDescent="0.25">
      <c r="B45" s="6"/>
      <c r="C45" s="7"/>
      <c r="D45" s="7"/>
      <c r="E45" s="7"/>
      <c r="F45" s="7"/>
      <c r="G45" s="7"/>
      <c r="H45" s="7"/>
      <c r="I45" s="7"/>
      <c r="J45" s="8"/>
    </row>
    <row r="46" spans="2:10" x14ac:dyDescent="0.25">
      <c r="B46" s="6"/>
      <c r="C46" s="7"/>
      <c r="D46" s="7"/>
      <c r="E46" s="15"/>
      <c r="F46" s="7"/>
      <c r="G46" s="7"/>
      <c r="H46" s="7"/>
      <c r="I46" s="7"/>
      <c r="J46" s="8"/>
    </row>
    <row r="47" spans="2:10" x14ac:dyDescent="0.25">
      <c r="B47" s="6"/>
      <c r="C47" s="20" t="s">
        <v>2</v>
      </c>
      <c r="D47" s="7"/>
      <c r="E47" s="15"/>
      <c r="F47" s="7"/>
      <c r="G47" s="7"/>
      <c r="H47" s="7"/>
      <c r="I47" s="7"/>
      <c r="J47" s="8"/>
    </row>
    <row r="48" spans="2:10" ht="15.75" thickBot="1" x14ac:dyDescent="0.3">
      <c r="B48" s="16"/>
      <c r="C48" s="17"/>
      <c r="D48" s="17"/>
      <c r="E48" s="17"/>
      <c r="F48" s="17"/>
      <c r="G48" s="17"/>
      <c r="H48" s="17"/>
      <c r="I48" s="17"/>
      <c r="J48" s="18"/>
    </row>
  </sheetData>
  <sheetProtection sheet="1" objects="1" scenarios="1" selectLockedCells="1"/>
  <mergeCells count="4">
    <mergeCell ref="F6:G6"/>
    <mergeCell ref="F8:G8"/>
    <mergeCell ref="G10:H10"/>
    <mergeCell ref="D10:F10"/>
  </mergeCells>
  <dataValidations count="1">
    <dataValidation type="list" allowBlank="1" showInputMessage="1" showErrorMessage="1" sqref="F6:G6">
      <formula1>"Tamworth, Barraba, Manilla, Kootingal/Moonbi, Villages, Rate"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Tamworth Regional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ricks</dc:creator>
  <cp:lastModifiedBy>Sanderson, Rick</cp:lastModifiedBy>
  <dcterms:created xsi:type="dcterms:W3CDTF">2011-11-17T22:12:44Z</dcterms:created>
  <dcterms:modified xsi:type="dcterms:W3CDTF">2018-11-23T00:33:09Z</dcterms:modified>
</cp:coreProperties>
</file>